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30" yWindow="-315" windowWidth="14370" windowHeight="11775" activeTab="1"/>
  </bookViews>
  <sheets>
    <sheet name="Last_Day_to_Enroll" sheetId="6" r:id="rId1"/>
    <sheet name="Visit Calendar Tool" sheetId="5" r:id="rId2"/>
    <sheet name="Study Exit Visit (SEV) " sheetId="7" r:id="rId3"/>
  </sheets>
  <definedNames>
    <definedName name="_xlnm.Print_Area" localSheetId="0">Last_Day_to_Enroll!$A:$G</definedName>
    <definedName name="_xlnm.Print_Area" localSheetId="1">'Visit Calendar Tool'!$A$1:$N$16</definedName>
  </definedNames>
  <calcPr calcId="145621"/>
</workbook>
</file>

<file path=xl/calcChain.xml><?xml version="1.0" encoding="utf-8"?>
<calcChain xmlns="http://schemas.openxmlformats.org/spreadsheetml/2006/main">
  <c r="B7" i="7" l="1"/>
  <c r="D7" i="7" s="1"/>
  <c r="C7" i="7"/>
  <c r="C13" i="5" l="1"/>
  <c r="E13" i="5" s="1"/>
  <c r="C14" i="5"/>
  <c r="E14" i="5" s="1"/>
  <c r="E7" i="6"/>
  <c r="F13" i="5" l="1"/>
  <c r="D13" i="5"/>
  <c r="D14" i="5"/>
  <c r="C12" i="5"/>
  <c r="C11" i="5"/>
  <c r="F11" i="5" s="1"/>
  <c r="C10" i="5"/>
  <c r="C9" i="5"/>
  <c r="D12" i="5" l="1"/>
  <c r="F12" i="5"/>
  <c r="D9" i="5"/>
  <c r="F9" i="5"/>
  <c r="D10" i="5"/>
  <c r="F10" i="5"/>
  <c r="D11" i="5"/>
  <c r="E9" i="5"/>
  <c r="E10" i="5"/>
  <c r="E11" i="5"/>
  <c r="E12" i="5"/>
</calcChain>
</file>

<file path=xl/sharedStrings.xml><?xml version="1.0" encoding="utf-8"?>
<sst xmlns="http://schemas.openxmlformats.org/spreadsheetml/2006/main" count="41" uniqueCount="35">
  <si>
    <t>MTN-007 Visit Calendar Tool</t>
  </si>
  <si>
    <t>PTID:</t>
  </si>
  <si>
    <t>Staff Initials:</t>
  </si>
  <si>
    <t>Enrollment Date:</t>
  </si>
  <si>
    <t>Visit Window Opens</t>
  </si>
  <si>
    <t>Screening Visit Date:</t>
  </si>
  <si>
    <t>Actual Date</t>
  </si>
  <si>
    <t>Target Visit Day</t>
  </si>
  <si>
    <t>Last Day to Enroll:</t>
  </si>
  <si>
    <t>Month 2</t>
  </si>
  <si>
    <t>Month 1</t>
  </si>
  <si>
    <t>Month 3</t>
  </si>
  <si>
    <t>Month 6</t>
  </si>
  <si>
    <t>Month 9</t>
  </si>
  <si>
    <t>Shown as dd-mmm-yy</t>
  </si>
  <si>
    <t xml:space="preserve">  Enter as dd-mmm-yy</t>
  </si>
  <si>
    <t>Enter as dd-mmm-yy</t>
  </si>
  <si>
    <t>Scheduled Date</t>
  </si>
  <si>
    <t>Target Visit Window Closes</t>
  </si>
  <si>
    <t>Allowable Visit Window Closes</t>
  </si>
  <si>
    <t>HOPE (MTN-025) Participant Visit Calendar</t>
  </si>
  <si>
    <t>Study Visit</t>
  </si>
  <si>
    <t>Allowable/Target Visit Window Open</t>
  </si>
  <si>
    <t>Until Study Completion</t>
  </si>
  <si>
    <t>Study Exit/Termination (Month 13)*</t>
  </si>
  <si>
    <t>PUEV Actual Visit Date:</t>
  </si>
  <si>
    <t>PUEV + 13 days</t>
  </si>
  <si>
    <t>site to enter date
mm/dd/yyyy</t>
  </si>
  <si>
    <t>SEV Target Date + 13 days</t>
  </si>
  <si>
    <t>PUEV Actual Date + 28 days</t>
  </si>
  <si>
    <t>Study Exit Visit Target Date and Windows:</t>
  </si>
  <si>
    <t>PUEV (Month 12)</t>
  </si>
  <si>
    <t>Date Screening Consent marked or signed</t>
  </si>
  <si>
    <t xml:space="preserve">HOPE (MTN-025) - Calculation of Scheduled Study Exit Visit </t>
  </si>
  <si>
    <t>HOPE (MTN-025) - Calculation of Last Possible Day to Enroll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</si>
</sst>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dd\-mmm\-yy;@"/>
  </numFmts>
  <fonts count="16" x14ac:knownFonts="1">
    <font>
      <sz val="10"/>
      <name val="Arial"/>
    </font>
    <font>
      <b/>
      <sz val="16"/>
      <name val="Arial"/>
      <family val="2"/>
    </font>
    <font>
      <sz val="8"/>
      <name val="Arial"/>
      <family val="2"/>
    </font>
    <font>
      <b/>
      <sz val="11"/>
      <name val="Arial"/>
      <family val="2"/>
    </font>
    <font>
      <b/>
      <sz val="12"/>
      <name val="Arial"/>
      <family val="2"/>
    </font>
    <font>
      <b/>
      <sz val="14"/>
      <name val="Arial"/>
      <family val="2"/>
    </font>
    <font>
      <sz val="14"/>
      <name val="Arial"/>
      <family val="2"/>
    </font>
    <font>
      <sz val="10"/>
      <name val="Arial"/>
      <family val="2"/>
    </font>
    <font>
      <i/>
      <sz val="10"/>
      <name val="Arial"/>
      <family val="2"/>
    </font>
    <font>
      <sz val="12"/>
      <name val="Arial"/>
      <family val="2"/>
    </font>
    <font>
      <b/>
      <i/>
      <sz val="10"/>
      <name val="Arial"/>
      <family val="2"/>
    </font>
    <font>
      <b/>
      <i/>
      <sz val="9"/>
      <name val="Arial"/>
      <family val="2"/>
    </font>
    <font>
      <sz val="10"/>
      <name val="Calibri"/>
      <family val="2"/>
    </font>
    <font>
      <b/>
      <sz val="18"/>
      <name val="Arial"/>
      <family val="2"/>
    </font>
    <font>
      <b/>
      <sz val="10.5"/>
      <color rgb="FF000000"/>
      <name val="Arial"/>
      <family val="2"/>
    </font>
    <font>
      <sz val="11"/>
      <color rgb="FF00000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Dot">
        <color indexed="64"/>
      </left>
      <right style="dashDot">
        <color indexed="64"/>
      </right>
      <top style="dashDot">
        <color indexed="64"/>
      </top>
      <bottom style="dashDot">
        <color indexed="64"/>
      </bottom>
      <diagonal/>
    </border>
  </borders>
  <cellStyleXfs count="1">
    <xf numFmtId="0" fontId="0" fillId="0" borderId="0"/>
  </cellStyleXfs>
  <cellXfs count="81">
    <xf numFmtId="0" fontId="0" fillId="0" borderId="0" xfId="0"/>
    <xf numFmtId="0" fontId="1" fillId="0" borderId="0" xfId="0" applyFont="1"/>
    <xf numFmtId="0" fontId="3" fillId="0" borderId="0" xfId="0" applyFont="1" applyAlignment="1">
      <alignment horizontal="center"/>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164" fontId="0" fillId="0" borderId="0" xfId="0" applyNumberFormat="1" applyAlignment="1">
      <alignment wrapText="1"/>
    </xf>
    <xf numFmtId="0" fontId="5" fillId="0" borderId="0" xfId="0" applyFont="1" applyAlignment="1">
      <alignment horizontal="right"/>
    </xf>
    <xf numFmtId="0" fontId="6" fillId="0" borderId="0" xfId="0" applyFont="1" applyAlignment="1">
      <alignment horizontal="right"/>
    </xf>
    <xf numFmtId="0" fontId="8" fillId="0" borderId="0" xfId="0" applyFont="1"/>
    <xf numFmtId="0" fontId="5" fillId="0" borderId="0" xfId="0" applyFont="1" applyAlignment="1">
      <alignment horizontal="right"/>
    </xf>
    <xf numFmtId="0" fontId="4" fillId="0" borderId="0" xfId="0" applyFont="1" applyFill="1" applyAlignment="1">
      <alignment vertical="center"/>
    </xf>
    <xf numFmtId="0" fontId="5" fillId="0" borderId="2" xfId="0" applyFont="1" applyFill="1" applyBorder="1" applyAlignment="1" applyProtection="1">
      <alignment horizontal="center" vertical="center"/>
      <protection locked="0"/>
    </xf>
    <xf numFmtId="0" fontId="0" fillId="0" borderId="0" xfId="0" applyFill="1" applyAlignment="1">
      <alignment vertical="center"/>
    </xf>
    <xf numFmtId="15" fontId="5" fillId="0" borderId="0" xfId="0" applyNumberFormat="1" applyFont="1" applyFill="1" applyAlignment="1">
      <alignment horizontal="center" vertical="center"/>
    </xf>
    <xf numFmtId="165" fontId="5" fillId="0" borderId="2" xfId="0" applyNumberFormat="1" applyFont="1" applyFill="1" applyBorder="1" applyAlignment="1" applyProtection="1">
      <alignment horizontal="center" vertical="center"/>
    </xf>
    <xf numFmtId="0" fontId="10" fillId="0" borderId="0" xfId="0" applyFont="1"/>
    <xf numFmtId="0" fontId="7" fillId="0" borderId="0" xfId="0" applyFont="1"/>
    <xf numFmtId="15" fontId="11" fillId="0" borderId="0" xfId="0" applyNumberFormat="1" applyFont="1" applyFill="1" applyAlignment="1">
      <alignment vertical="center"/>
    </xf>
    <xf numFmtId="0" fontId="0" fillId="0" borderId="0" xfId="0" applyAlignment="1">
      <alignment horizontal="center"/>
    </xf>
    <xf numFmtId="165" fontId="9" fillId="0" borderId="1" xfId="0" applyNumberFormat="1" applyFont="1" applyFill="1" applyBorder="1" applyAlignment="1" applyProtection="1">
      <alignment horizontal="center" vertical="center" wrapText="1"/>
    </xf>
    <xf numFmtId="165" fontId="9" fillId="0" borderId="5" xfId="0" applyNumberFormat="1" applyFont="1" applyFill="1" applyBorder="1" applyAlignment="1" applyProtection="1">
      <alignment horizontal="center" vertical="center" wrapText="1"/>
    </xf>
    <xf numFmtId="0" fontId="0" fillId="0" borderId="0" xfId="0" applyFill="1" applyAlignment="1">
      <alignment horizontal="center" vertical="center"/>
    </xf>
    <xf numFmtId="164" fontId="9" fillId="0" borderId="1" xfId="0" applyNumberFormat="1" applyFont="1" applyFill="1" applyBorder="1" applyAlignment="1" applyProtection="1">
      <alignment horizontal="center" vertical="center" wrapText="1"/>
    </xf>
    <xf numFmtId="165" fontId="4" fillId="0" borderId="1" xfId="0" applyNumberFormat="1" applyFont="1" applyFill="1" applyBorder="1" applyAlignment="1" applyProtection="1">
      <alignment horizontal="center" vertical="center" wrapText="1"/>
    </xf>
    <xf numFmtId="15" fontId="9" fillId="0" borderId="5" xfId="0" applyNumberFormat="1" applyFont="1" applyFill="1" applyBorder="1" applyAlignment="1" applyProtection="1">
      <alignment horizontal="center" vertical="center" wrapText="1"/>
    </xf>
    <xf numFmtId="15" fontId="9" fillId="0" borderId="5"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xf>
    <xf numFmtId="15" fontId="9" fillId="0" borderId="1" xfId="0" applyNumberFormat="1" applyFont="1" applyFill="1" applyBorder="1" applyAlignment="1" applyProtection="1">
      <alignment horizontal="center" vertical="center" wrapText="1"/>
      <protection locked="0"/>
    </xf>
    <xf numFmtId="165" fontId="4" fillId="0" borderId="1" xfId="0" applyNumberFormat="1" applyFont="1" applyBorder="1" applyAlignment="1" applyProtection="1">
      <alignment horizontal="center"/>
    </xf>
    <xf numFmtId="165" fontId="9" fillId="0" borderId="1" xfId="0" applyNumberFormat="1" applyFont="1" applyBorder="1" applyAlignment="1" applyProtection="1">
      <alignment horizontal="center" vertical="center"/>
    </xf>
    <xf numFmtId="165" fontId="9" fillId="0" borderId="1" xfId="0" applyNumberFormat="1" applyFont="1" applyBorder="1" applyAlignment="1" applyProtection="1">
      <alignment horizontal="center"/>
    </xf>
    <xf numFmtId="0" fontId="9" fillId="0" borderId="1" xfId="0" applyFont="1" applyBorder="1" applyProtection="1">
      <protection locked="0"/>
    </xf>
    <xf numFmtId="0" fontId="9" fillId="0" borderId="1" xfId="0" applyFont="1" applyBorder="1" applyAlignment="1" applyProtection="1">
      <alignment horizontal="center"/>
    </xf>
    <xf numFmtId="0" fontId="5" fillId="0" borderId="0" xfId="0" applyFont="1" applyAlignment="1">
      <alignment horizontal="right"/>
    </xf>
    <xf numFmtId="0" fontId="7" fillId="0" borderId="0" xfId="0" applyFont="1" applyAlignment="1">
      <alignment horizontal="left" vertical="center"/>
    </xf>
    <xf numFmtId="0" fontId="12" fillId="0" borderId="0" xfId="0" applyFont="1" applyAlignment="1">
      <alignment horizontal="center"/>
    </xf>
    <xf numFmtId="0" fontId="4" fillId="0" borderId="7" xfId="0" applyFont="1" applyFill="1" applyBorder="1" applyAlignment="1">
      <alignment horizontal="center" vertical="center"/>
    </xf>
    <xf numFmtId="0" fontId="4" fillId="0" borderId="8"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4" fillId="0" borderId="11" xfId="0" applyFont="1" applyBorder="1" applyAlignment="1">
      <alignment horizontal="center" wrapText="1"/>
    </xf>
    <xf numFmtId="0" fontId="9" fillId="0" borderId="12" xfId="0" applyFont="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protection locked="0"/>
    </xf>
    <xf numFmtId="0" fontId="9" fillId="0" borderId="0" xfId="0" applyFont="1" applyBorder="1" applyProtection="1"/>
    <xf numFmtId="0" fontId="9" fillId="0" borderId="13" xfId="0" applyFont="1" applyBorder="1" applyProtection="1">
      <protection locked="0"/>
    </xf>
    <xf numFmtId="0" fontId="9" fillId="0" borderId="6" xfId="0" applyFont="1" applyBorder="1" applyProtection="1"/>
    <xf numFmtId="165" fontId="9" fillId="0" borderId="15" xfId="0" applyNumberFormat="1" applyFont="1" applyBorder="1" applyAlignment="1" applyProtection="1">
      <alignment horizontal="center" vertical="center"/>
    </xf>
    <xf numFmtId="0" fontId="9" fillId="0" borderId="15" xfId="0" applyFont="1" applyBorder="1" applyProtection="1">
      <protection locked="0"/>
    </xf>
    <xf numFmtId="0" fontId="9" fillId="0" borderId="16" xfId="0" applyFont="1" applyBorder="1" applyProtection="1">
      <protection locked="0"/>
    </xf>
    <xf numFmtId="0" fontId="9" fillId="0" borderId="0" xfId="0" applyFont="1" applyBorder="1" applyAlignment="1" applyProtection="1">
      <alignment horizontal="center" vertical="center" wrapText="1"/>
    </xf>
    <xf numFmtId="165" fontId="4" fillId="0" borderId="0" xfId="0" applyNumberFormat="1" applyFont="1" applyBorder="1" applyAlignment="1" applyProtection="1">
      <alignment horizontal="center"/>
    </xf>
    <xf numFmtId="165" fontId="9" fillId="0" borderId="0" xfId="0" applyNumberFormat="1" applyFont="1" applyBorder="1" applyAlignment="1" applyProtection="1">
      <alignment horizontal="center" vertical="center"/>
    </xf>
    <xf numFmtId="0" fontId="9" fillId="0" borderId="0" xfId="0" applyFont="1" applyBorder="1" applyAlignment="1" applyProtection="1">
      <alignment horizontal="center"/>
    </xf>
    <xf numFmtId="0" fontId="9" fillId="0" borderId="0" xfId="0" applyFont="1" applyBorder="1" applyProtection="1">
      <protection locked="0"/>
    </xf>
    <xf numFmtId="0" fontId="1" fillId="0" borderId="0" xfId="0" applyFont="1" applyAlignment="1"/>
    <xf numFmtId="0" fontId="8" fillId="0" borderId="0" xfId="0" applyFont="1" applyAlignment="1">
      <alignment horizontal="center" vertical="center" wrapText="1"/>
    </xf>
    <xf numFmtId="0" fontId="0" fillId="0" borderId="0" xfId="0" applyFill="1" applyAlignment="1">
      <alignment horizontal="center" vertical="top" wrapText="1"/>
    </xf>
    <xf numFmtId="15" fontId="9" fillId="0" borderId="13" xfId="0" applyNumberFormat="1" applyFont="1" applyFill="1" applyBorder="1" applyAlignment="1" applyProtection="1">
      <alignment horizontal="center"/>
      <protection locked="0"/>
    </xf>
    <xf numFmtId="165" fontId="4" fillId="0" borderId="15" xfId="0" applyNumberFormat="1" applyFont="1" applyBorder="1" applyAlignment="1" applyProtection="1">
      <alignment horizontal="center" wrapText="1"/>
    </xf>
    <xf numFmtId="165" fontId="5" fillId="2" borderId="2" xfId="0" applyNumberFormat="1" applyFont="1" applyFill="1" applyBorder="1" applyAlignment="1" applyProtection="1">
      <alignment horizontal="center" vertical="center"/>
      <protection locked="0"/>
    </xf>
    <xf numFmtId="165" fontId="5" fillId="3" borderId="2" xfId="0" applyNumberFormat="1" applyFont="1" applyFill="1" applyBorder="1" applyAlignment="1" applyProtection="1">
      <alignment horizontal="center" vertical="center"/>
      <protection locked="0"/>
    </xf>
    <xf numFmtId="164" fontId="4" fillId="4" borderId="17" xfId="0" applyNumberFormat="1" applyFont="1" applyFill="1" applyBorder="1" applyAlignment="1" applyProtection="1">
      <alignment horizontal="center" vertical="center"/>
      <protection locked="0"/>
    </xf>
    <xf numFmtId="0" fontId="13" fillId="0" borderId="0" xfId="0" applyFont="1" applyAlignment="1">
      <alignment horizontal="left"/>
    </xf>
    <xf numFmtId="0" fontId="13" fillId="0" borderId="0" xfId="0" applyFont="1" applyAlignment="1"/>
    <xf numFmtId="0" fontId="4" fillId="0" borderId="0" xfId="0" applyFont="1" applyAlignment="1">
      <alignment horizontal="left" wrapText="1"/>
    </xf>
    <xf numFmtId="0" fontId="4" fillId="0" borderId="0" xfId="0" applyFont="1" applyAlignment="1">
      <alignment wrapText="1"/>
    </xf>
    <xf numFmtId="0" fontId="14" fillId="0" borderId="0" xfId="0" applyFont="1" applyAlignment="1">
      <alignment horizontal="left" vertical="center" readingOrder="1"/>
    </xf>
    <xf numFmtId="0" fontId="15" fillId="0" borderId="0" xfId="0" applyFont="1" applyAlignment="1">
      <alignment horizontal="left" vertical="top" readingOrder="1"/>
    </xf>
    <xf numFmtId="0" fontId="9" fillId="0" borderId="14" xfId="0" applyFont="1" applyBorder="1" applyAlignment="1" applyProtection="1">
      <alignment horizontal="center" vertical="top" wrapText="1"/>
    </xf>
    <xf numFmtId="0" fontId="9" fillId="0" borderId="15" xfId="0" applyFont="1" applyBorder="1" applyAlignment="1" applyProtection="1">
      <alignment horizontal="center" vertical="center"/>
    </xf>
    <xf numFmtId="164" fontId="9" fillId="0" borderId="1" xfId="0" applyNumberFormat="1" applyFont="1" applyBorder="1" applyAlignment="1" applyProtection="1">
      <alignment horizontal="center" vertical="center"/>
    </xf>
    <xf numFmtId="0" fontId="9" fillId="0" borderId="9" xfId="0" applyFont="1" applyBorder="1" applyAlignment="1" applyProtection="1">
      <alignment horizontal="center" vertical="center" wrapText="1"/>
    </xf>
    <xf numFmtId="164" fontId="4" fillId="2" borderId="1" xfId="0" applyNumberFormat="1" applyFont="1" applyFill="1" applyBorder="1" applyAlignment="1" applyProtection="1">
      <alignment horizontal="center"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right"/>
    </xf>
    <xf numFmtId="0" fontId="6" fillId="0" borderId="0" xfId="0" applyFont="1" applyAlignment="1">
      <alignment horizontal="right"/>
    </xf>
    <xf numFmtId="164" fontId="7" fillId="0" borderId="4" xfId="0" applyNumberFormat="1" applyFont="1" applyFill="1" applyBorder="1" applyAlignment="1" applyProtection="1">
      <alignment horizontal="center" vertical="center"/>
      <protection locked="0"/>
    </xf>
    <xf numFmtId="164" fontId="7" fillId="0" borderId="3" xfId="0" applyNumberFormat="1" applyFont="1" applyFill="1" applyBorder="1" applyAlignment="1" applyProtection="1">
      <alignment horizontal="center" vertical="center"/>
      <protection locked="0"/>
    </xf>
    <xf numFmtId="0" fontId="4" fillId="0" borderId="0" xfId="0" applyFont="1" applyFill="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19050</xdr:colOff>
      <xdr:row>3</xdr:row>
      <xdr:rowOff>47625</xdr:rowOff>
    </xdr:from>
    <xdr:to>
      <xdr:col>6</xdr:col>
      <xdr:colOff>2476500</xdr:colOff>
      <xdr:row>6</xdr:row>
      <xdr:rowOff>200026</xdr:rowOff>
    </xdr:to>
    <xdr:sp macro="" textlink="">
      <xdr:nvSpPr>
        <xdr:cNvPr id="2" name="TextBox 1"/>
        <xdr:cNvSpPr txBox="1"/>
      </xdr:nvSpPr>
      <xdr:spPr>
        <a:xfrm>
          <a:off x="5343525" y="714375"/>
          <a:ext cx="2457450" cy="9429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Arial" panose="020B0604020202020204" pitchFamily="34" charset="0"/>
              <a:ea typeface="+mn-ea"/>
              <a:cs typeface="Arial" panose="020B0604020202020204" pitchFamily="34" charset="0"/>
            </a:rPr>
            <a:t>Instructions:</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Complete the participant's Screening Visit Date by entering dd /mmm/yy. This will generate the last day that the participant can enroll.</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98426</xdr:colOff>
      <xdr:row>0</xdr:row>
      <xdr:rowOff>76200</xdr:rowOff>
    </xdr:from>
    <xdr:to>
      <xdr:col>13</xdr:col>
      <xdr:colOff>266700</xdr:colOff>
      <xdr:row>11</xdr:row>
      <xdr:rowOff>209550</xdr:rowOff>
    </xdr:to>
    <xdr:sp macro="" textlink="">
      <xdr:nvSpPr>
        <xdr:cNvPr id="2049" name="Text Box 1"/>
        <xdr:cNvSpPr txBox="1">
          <a:spLocks noChangeArrowheads="1"/>
        </xdr:cNvSpPr>
      </xdr:nvSpPr>
      <xdr:spPr bwMode="auto">
        <a:xfrm>
          <a:off x="11242676" y="76200"/>
          <a:ext cx="3730624" cy="33813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Arial"/>
              <a:cs typeface="Arial"/>
            </a:rPr>
            <a:t>Instructions:</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1. Once a participant enrolls, enter the PTID, Staff Initials, and Enrollment Date. This will generate the target days and visit windows for the required follow-up visits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2.  Print the calendar and place in the participant's study notebook. </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3.  If desired, hand-write in the scheduled visit date and actual visit dates as they occur in the columns provided. In cases of split visits</a:t>
          </a:r>
          <a:r>
            <a:rPr lang="en-US" sz="1100" b="1" i="0" u="none" strike="noStrike" baseline="0">
              <a:solidFill>
                <a:srgbClr val="000000"/>
              </a:solidFill>
              <a:latin typeface="Arial"/>
              <a:cs typeface="Arial"/>
            </a:rPr>
            <a:t>, </a:t>
          </a:r>
          <a:r>
            <a:rPr lang="en-US" sz="1100" b="0" i="0" u="none" strike="noStrike" baseline="0">
              <a:solidFill>
                <a:srgbClr val="000000"/>
              </a:solidFill>
              <a:latin typeface="Arial"/>
              <a:cs typeface="Arial"/>
            </a:rPr>
            <a:t>record the first date the visit was started.</a:t>
          </a:r>
        </a:p>
        <a:p>
          <a:pPr algn="l" rtl="0">
            <a:defRPr sz="1000"/>
          </a:pPr>
          <a:endParaRPr lang="en-US" sz="12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4. Use the "Study Exit Visit (SEV)" tab to calculate the target date and visit windows for the Study Exit Visit once the Actual Date of the PUEV is known.</a:t>
          </a:r>
        </a:p>
        <a:p>
          <a:pPr algn="l" rtl="0">
            <a:defRPr sz="1000"/>
          </a:pPr>
          <a:r>
            <a:rPr lang="en-US" sz="1100" b="0" i="0" u="none" strike="noStrike">
              <a:effectLst/>
              <a:latin typeface="Arial" panose="020B0604020202020204" pitchFamily="34" charset="0"/>
              <a:ea typeface="+mn-ea"/>
              <a:cs typeface="Arial" panose="020B0604020202020204" pitchFamily="34" charset="0"/>
            </a:rPr>
            <a:t>Note: PUEV must occur prior to completion of the SEV.</a:t>
          </a:r>
          <a:r>
            <a:rPr lang="en-US" sz="1600">
              <a:latin typeface="Arial" panose="020B0604020202020204" pitchFamily="34" charset="0"/>
              <a:cs typeface="Arial" panose="020B0604020202020204" pitchFamily="34" charset="0"/>
            </a:rPr>
            <a:t> </a:t>
          </a:r>
          <a:endParaRPr lang="en-US" sz="16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485775</xdr:colOff>
      <xdr:row>7</xdr:row>
      <xdr:rowOff>219074</xdr:rowOff>
    </xdr:from>
    <xdr:to>
      <xdr:col>2</xdr:col>
      <xdr:colOff>206375</xdr:colOff>
      <xdr:row>21</xdr:row>
      <xdr:rowOff>19050</xdr:rowOff>
    </xdr:to>
    <xdr:sp macro="" textlink="">
      <xdr:nvSpPr>
        <xdr:cNvPr id="3" name="Text Box 1"/>
        <xdr:cNvSpPr txBox="1">
          <a:spLocks noChangeArrowheads="1"/>
        </xdr:cNvSpPr>
      </xdr:nvSpPr>
      <xdr:spPr bwMode="auto">
        <a:xfrm>
          <a:off x="485775" y="2781299"/>
          <a:ext cx="2740025" cy="2295526"/>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050" b="1" i="0" u="none" strike="noStrike" baseline="0">
              <a:solidFill>
                <a:srgbClr val="000000"/>
              </a:solidFill>
              <a:latin typeface="Arial" pitchFamily="34" charset="0"/>
              <a:cs typeface="Arial" pitchFamily="34" charset="0"/>
            </a:rPr>
            <a:t>Instructions:</a:t>
          </a:r>
        </a:p>
        <a:p>
          <a:pPr algn="l" rtl="0">
            <a:defRPr sz="1000"/>
          </a:pPr>
          <a:endParaRPr lang="en-US" sz="1050" b="0" i="0" u="none" strike="noStrike" baseline="0">
            <a:solidFill>
              <a:srgbClr val="000000"/>
            </a:solidFill>
            <a:latin typeface="Arial" pitchFamily="34" charset="0"/>
            <a:cs typeface="Arial" pitchFamily="34" charset="0"/>
          </a:endParaRPr>
        </a:p>
        <a:p>
          <a:pPr algn="l" rtl="0">
            <a:defRPr sz="1000"/>
          </a:pPr>
          <a:r>
            <a:rPr lang="en-US" sz="1100" b="0" i="0" u="none" strike="noStrike" baseline="0">
              <a:solidFill>
                <a:srgbClr val="000000"/>
              </a:solidFill>
              <a:latin typeface="Arial" pitchFamily="34" charset="0"/>
              <a:cs typeface="Arial" pitchFamily="34" charset="0"/>
            </a:rPr>
            <a:t>1. As the participant completes her PUEV, record the date the visit was completed in the "PUEV Actual Visit Date" . </a:t>
          </a:r>
        </a:p>
        <a:p>
          <a:pPr algn="l" rtl="0">
            <a:defRPr sz="1000"/>
          </a:pPr>
          <a:endParaRPr lang="en-US" sz="1100" b="0" i="0" u="none" strike="noStrike" baseline="0">
            <a:solidFill>
              <a:srgbClr val="000000"/>
            </a:solidFill>
            <a:latin typeface="Arial" pitchFamily="34" charset="0"/>
            <a:cs typeface="Arial" pitchFamily="34" charset="0"/>
          </a:endParaRPr>
        </a:p>
        <a:p>
          <a:pPr algn="l" rtl="0">
            <a:defRPr sz="1000"/>
          </a:pPr>
          <a:r>
            <a:rPr lang="en-US" sz="1100" b="0" i="0" u="none" strike="noStrike" baseline="0">
              <a:solidFill>
                <a:srgbClr val="000000"/>
              </a:solidFill>
              <a:latin typeface="Arial" pitchFamily="34" charset="0"/>
              <a:cs typeface="Arial" pitchFamily="34" charset="0"/>
            </a:rPr>
            <a:t>3. Based on the participant's PUEV date, the participant's Study Exit Visit (SEV) target visit date and visit windows will be calculated. The Study Exit Visit can be completed up until the completion of the study.</a:t>
          </a:r>
          <a:endParaRPr lang="en-US" sz="1050">
            <a:effectLst/>
            <a:latin typeface="Arial" pitchFamily="34" charset="0"/>
            <a:cs typeface="Arial" pitchFamily="34" charset="0"/>
          </a:endParaRPr>
        </a:p>
        <a:p>
          <a:pPr rtl="0" eaLnBrk="1" fontAlgn="auto" latinLnBrk="0" hangingPunct="1"/>
          <a:endParaRPr lang="en-US" sz="1050" b="0" i="0" u="none" strike="noStrike" baseline="0">
            <a:solidFill>
              <a:srgbClr val="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zoomScaleNormal="100" workbookViewId="0">
      <selection activeCell="E4" sqref="E4"/>
    </sheetView>
  </sheetViews>
  <sheetFormatPr defaultRowHeight="12.75" x14ac:dyDescent="0.2"/>
  <cols>
    <col min="1" max="1" width="13.140625" customWidth="1"/>
    <col min="2" max="2" width="12.28515625" customWidth="1"/>
    <col min="3" max="3" width="17" customWidth="1"/>
    <col min="4" max="4" width="5.42578125" customWidth="1"/>
    <col min="5" max="5" width="22.85546875" customWidth="1"/>
    <col min="7" max="7" width="43.7109375" customWidth="1"/>
  </cols>
  <sheetData>
    <row r="1" spans="1:7" ht="26.25" customHeight="1" x14ac:dyDescent="0.35">
      <c r="A1" s="64" t="s">
        <v>34</v>
      </c>
      <c r="B1" s="64"/>
      <c r="C1" s="64"/>
      <c r="D1" s="64"/>
      <c r="E1" s="64"/>
      <c r="F1" s="64"/>
      <c r="G1" s="64"/>
    </row>
    <row r="3" spans="1:7" ht="13.5" thickBot="1" x14ac:dyDescent="0.25"/>
    <row r="4" spans="1:7" ht="25.5" customHeight="1" thickBot="1" x14ac:dyDescent="0.3">
      <c r="B4" s="76" t="s">
        <v>5</v>
      </c>
      <c r="C4" s="77"/>
      <c r="E4" s="60">
        <v>42629</v>
      </c>
      <c r="G4" s="67"/>
    </row>
    <row r="5" spans="1:7" ht="18" x14ac:dyDescent="0.25">
      <c r="A5" s="9" t="s">
        <v>32</v>
      </c>
      <c r="B5" s="7"/>
      <c r="C5" s="8"/>
      <c r="E5" s="16" t="s">
        <v>16</v>
      </c>
      <c r="G5" s="68"/>
    </row>
    <row r="6" spans="1:7" ht="18.75" thickBot="1" x14ac:dyDescent="0.3">
      <c r="B6" s="4"/>
      <c r="C6" s="5"/>
      <c r="E6" s="14"/>
    </row>
    <row r="7" spans="1:7" ht="20.25" customHeight="1" thickBot="1" x14ac:dyDescent="0.3">
      <c r="B7" s="4"/>
      <c r="C7" s="10" t="s">
        <v>8</v>
      </c>
      <c r="E7" s="15">
        <f>E4+56</f>
        <v>42685</v>
      </c>
      <c r="G7" s="67"/>
    </row>
    <row r="8" spans="1:7" ht="15.75" customHeight="1" x14ac:dyDescent="0.2">
      <c r="E8" s="16" t="s">
        <v>14</v>
      </c>
      <c r="G8" s="68"/>
    </row>
    <row r="10" spans="1:7" ht="13.5" x14ac:dyDescent="0.2">
      <c r="A10" s="67"/>
    </row>
    <row r="11" spans="1:7" ht="14.25" x14ac:dyDescent="0.2">
      <c r="A11" s="68"/>
    </row>
  </sheetData>
  <sheetProtection sheet="1" objects="1" scenarios="1" selectLockedCells="1"/>
  <mergeCells count="1">
    <mergeCell ref="B4:C4"/>
  </mergeCells>
  <phoneticPr fontId="2" type="noConversion"/>
  <pageMargins left="0.7" right="0.7" top="0.75" bottom="0.75" header="0.3" footer="0.3"/>
  <pageSetup orientation="landscape" r:id="rId1"/>
  <headerFooter alignWithMargins="0"/>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zoomScaleNormal="100" workbookViewId="0">
      <selection activeCell="C6" sqref="C6"/>
    </sheetView>
  </sheetViews>
  <sheetFormatPr defaultRowHeight="12.75" x14ac:dyDescent="0.2"/>
  <cols>
    <col min="1" max="1" width="23.42578125" style="19" customWidth="1"/>
    <col min="2" max="2" width="14" hidden="1" customWidth="1"/>
    <col min="3" max="3" width="20.5703125" customWidth="1"/>
    <col min="4" max="4" width="23.85546875" customWidth="1"/>
    <col min="5" max="5" width="29.140625" customWidth="1"/>
    <col min="6" max="6" width="25.5703125" customWidth="1"/>
    <col min="7" max="7" width="21.42578125" customWidth="1"/>
    <col min="8" max="8" width="23.140625" customWidth="1"/>
    <col min="9" max="9" width="16.85546875" customWidth="1"/>
  </cols>
  <sheetData>
    <row r="1" spans="1:9" ht="24" customHeight="1" x14ac:dyDescent="0.35">
      <c r="A1" s="63" t="s">
        <v>20</v>
      </c>
      <c r="B1" s="1" t="s">
        <v>0</v>
      </c>
      <c r="C1" s="1"/>
      <c r="D1" s="1"/>
    </row>
    <row r="2" spans="1:9" ht="12" customHeight="1" x14ac:dyDescent="0.2"/>
    <row r="3" spans="1:9" ht="14.25" customHeight="1" thickBot="1" x14ac:dyDescent="0.25"/>
    <row r="4" spans="1:9" ht="24" customHeight="1" thickBot="1" x14ac:dyDescent="0.25">
      <c r="A4" s="37" t="s">
        <v>1</v>
      </c>
      <c r="B4" s="78"/>
      <c r="C4" s="78"/>
      <c r="D4" s="79"/>
      <c r="E4" s="11" t="s">
        <v>2</v>
      </c>
      <c r="F4" s="12"/>
      <c r="G4" s="12"/>
    </row>
    <row r="5" spans="1:9" ht="15" customHeight="1" thickBot="1" x14ac:dyDescent="0.25">
      <c r="A5" s="22"/>
      <c r="B5" s="13"/>
      <c r="C5" s="13"/>
      <c r="D5" s="13"/>
      <c r="E5" s="13"/>
      <c r="F5" s="13"/>
      <c r="G5" s="13"/>
      <c r="H5" s="13"/>
    </row>
    <row r="6" spans="1:9" ht="28.5" customHeight="1" thickBot="1" x14ac:dyDescent="0.25">
      <c r="A6" s="80" t="s">
        <v>3</v>
      </c>
      <c r="B6" s="80"/>
      <c r="C6" s="61">
        <v>42632</v>
      </c>
      <c r="D6" s="18" t="s">
        <v>15</v>
      </c>
      <c r="F6" s="13"/>
      <c r="G6" s="13"/>
      <c r="H6" s="13"/>
    </row>
    <row r="7" spans="1:9" ht="21" customHeight="1" thickBot="1" x14ac:dyDescent="0.25">
      <c r="C7" s="17"/>
    </row>
    <row r="8" spans="1:9" ht="42.75" customHeight="1" thickBot="1" x14ac:dyDescent="0.3">
      <c r="A8" s="38" t="s">
        <v>21</v>
      </c>
      <c r="B8" s="39" t="s">
        <v>4</v>
      </c>
      <c r="C8" s="40" t="s">
        <v>7</v>
      </c>
      <c r="D8" s="40" t="s">
        <v>22</v>
      </c>
      <c r="E8" s="40" t="s">
        <v>18</v>
      </c>
      <c r="F8" s="40" t="s">
        <v>19</v>
      </c>
      <c r="G8" s="40" t="s">
        <v>17</v>
      </c>
      <c r="H8" s="41" t="s">
        <v>6</v>
      </c>
      <c r="I8" s="2"/>
    </row>
    <row r="9" spans="1:9" s="3" customFormat="1" ht="24.95" customHeight="1" thickTop="1" x14ac:dyDescent="0.2">
      <c r="A9" s="42" t="s">
        <v>10</v>
      </c>
      <c r="B9" s="23"/>
      <c r="C9" s="24">
        <f>C6+28</f>
        <v>42660</v>
      </c>
      <c r="D9" s="21">
        <f t="shared" ref="D9:D14" si="0">C9-14</f>
        <v>42646</v>
      </c>
      <c r="E9" s="21">
        <f t="shared" ref="E9:E14" si="1">C9+13</f>
        <v>42673</v>
      </c>
      <c r="F9" s="25">
        <f>C9+13</f>
        <v>42673</v>
      </c>
      <c r="G9" s="26"/>
      <c r="H9" s="43"/>
      <c r="I9" s="6"/>
    </row>
    <row r="10" spans="1:9" s="3" customFormat="1" ht="24.95" customHeight="1" x14ac:dyDescent="0.2">
      <c r="A10" s="42" t="s">
        <v>9</v>
      </c>
      <c r="B10" s="23"/>
      <c r="C10" s="24">
        <f>SUM(C6)+56</f>
        <v>42688</v>
      </c>
      <c r="D10" s="20">
        <f t="shared" si="0"/>
        <v>42674</v>
      </c>
      <c r="E10" s="20">
        <f t="shared" si="1"/>
        <v>42701</v>
      </c>
      <c r="F10" s="27">
        <f>C10+13</f>
        <v>42701</v>
      </c>
      <c r="G10" s="28"/>
      <c r="H10" s="43"/>
      <c r="I10" s="6"/>
    </row>
    <row r="11" spans="1:9" s="3" customFormat="1" ht="24.95" customHeight="1" x14ac:dyDescent="0.2">
      <c r="A11" s="42" t="s">
        <v>11</v>
      </c>
      <c r="B11" s="23"/>
      <c r="C11" s="24">
        <f>SUM(C6+84)</f>
        <v>42716</v>
      </c>
      <c r="D11" s="20">
        <f t="shared" si="0"/>
        <v>42702</v>
      </c>
      <c r="E11" s="20">
        <f t="shared" si="1"/>
        <v>42729</v>
      </c>
      <c r="F11" s="27">
        <f>C11 + 69</f>
        <v>42785</v>
      </c>
      <c r="G11" s="28"/>
      <c r="H11" s="43"/>
      <c r="I11" s="6"/>
    </row>
    <row r="12" spans="1:9" s="3" customFormat="1" ht="24.95" customHeight="1" x14ac:dyDescent="0.2">
      <c r="A12" s="42" t="s">
        <v>12</v>
      </c>
      <c r="B12" s="23"/>
      <c r="C12" s="24">
        <f>SUM(C6+168)</f>
        <v>42800</v>
      </c>
      <c r="D12" s="20">
        <f t="shared" si="0"/>
        <v>42786</v>
      </c>
      <c r="E12" s="20">
        <f t="shared" si="1"/>
        <v>42813</v>
      </c>
      <c r="F12" s="27">
        <f>C12 +69</f>
        <v>42869</v>
      </c>
      <c r="G12" s="28"/>
      <c r="H12" s="43"/>
      <c r="I12" s="6"/>
    </row>
    <row r="13" spans="1:9" ht="24.95" customHeight="1" x14ac:dyDescent="0.25">
      <c r="A13" s="42" t="s">
        <v>13</v>
      </c>
      <c r="B13" s="44"/>
      <c r="C13" s="29">
        <f>C6+252</f>
        <v>42884</v>
      </c>
      <c r="D13" s="71">
        <f t="shared" si="0"/>
        <v>42870</v>
      </c>
      <c r="E13" s="30">
        <f t="shared" si="1"/>
        <v>42897</v>
      </c>
      <c r="F13" s="31">
        <f>C13 +69</f>
        <v>42953</v>
      </c>
      <c r="G13" s="32"/>
      <c r="H13" s="45"/>
    </row>
    <row r="14" spans="1:9" ht="24.95" customHeight="1" x14ac:dyDescent="0.25">
      <c r="A14" s="42" t="s">
        <v>31</v>
      </c>
      <c r="B14" s="44"/>
      <c r="C14" s="29">
        <f>C6+336</f>
        <v>42968</v>
      </c>
      <c r="D14" s="30">
        <f t="shared" si="0"/>
        <v>42954</v>
      </c>
      <c r="E14" s="30">
        <f t="shared" si="1"/>
        <v>42981</v>
      </c>
      <c r="F14" s="33" t="s">
        <v>23</v>
      </c>
      <c r="G14" s="32"/>
      <c r="H14" s="58"/>
      <c r="I14" s="57"/>
    </row>
    <row r="15" spans="1:9" ht="48.75" customHeight="1" thickBot="1" x14ac:dyDescent="0.3">
      <c r="A15" s="69" t="s">
        <v>24</v>
      </c>
      <c r="B15" s="46"/>
      <c r="C15" s="59" t="s">
        <v>29</v>
      </c>
      <c r="D15" s="47" t="s">
        <v>26</v>
      </c>
      <c r="E15" s="47" t="s">
        <v>28</v>
      </c>
      <c r="F15" s="70" t="s">
        <v>23</v>
      </c>
      <c r="G15" s="48"/>
      <c r="H15" s="49"/>
    </row>
    <row r="16" spans="1:9" ht="17.25" customHeight="1" x14ac:dyDescent="0.25">
      <c r="A16" s="50"/>
      <c r="B16" s="44"/>
      <c r="C16" s="51"/>
      <c r="D16" s="52"/>
      <c r="E16" s="52"/>
      <c r="F16" s="53"/>
      <c r="G16" s="54"/>
      <c r="H16" s="54"/>
    </row>
    <row r="17" spans="1:1" x14ac:dyDescent="0.2">
      <c r="A17" s="35"/>
    </row>
    <row r="19" spans="1:1" x14ac:dyDescent="0.2">
      <c r="A19" s="36"/>
    </row>
  </sheetData>
  <sheetProtection sheet="1" objects="1" scenarios="1" selectLockedCells="1"/>
  <mergeCells count="2">
    <mergeCell ref="B4:D4"/>
    <mergeCell ref="A6:B6"/>
  </mergeCells>
  <phoneticPr fontId="2" type="noConversion"/>
  <pageMargins left="0.95" right="0.2" top="1" bottom="0.75" header="0.3" footer="0.3"/>
  <pageSetup paperSize="9" scale="59" orientation="landscape" r:id="rId1"/>
  <headerFooter alignWithMargins="0"/>
  <colBreaks count="1" manualBreakCount="1">
    <brk id="13" max="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B4" sqref="B4"/>
    </sheetView>
  </sheetViews>
  <sheetFormatPr defaultRowHeight="12.75" x14ac:dyDescent="0.2"/>
  <cols>
    <col min="1" max="1" width="18.85546875" customWidth="1"/>
    <col min="2" max="2" width="26.42578125" customWidth="1"/>
    <col min="3" max="3" width="24.42578125" customWidth="1"/>
    <col min="4" max="4" width="25.42578125" customWidth="1"/>
    <col min="5" max="5" width="31.140625" customWidth="1"/>
  </cols>
  <sheetData>
    <row r="1" spans="1:6" ht="23.25" x14ac:dyDescent="0.35">
      <c r="A1" s="64" t="s">
        <v>33</v>
      </c>
      <c r="B1" s="55"/>
      <c r="C1" s="55"/>
      <c r="D1" s="55"/>
      <c r="E1" s="55"/>
      <c r="F1" s="55"/>
    </row>
    <row r="4" spans="1:6" ht="31.5" customHeight="1" x14ac:dyDescent="0.25">
      <c r="A4" s="66" t="s">
        <v>25</v>
      </c>
      <c r="B4" s="62">
        <v>42930</v>
      </c>
      <c r="C4" s="56" t="s">
        <v>27</v>
      </c>
    </row>
    <row r="5" spans="1:6" ht="34.5" customHeight="1" thickBot="1" x14ac:dyDescent="0.3">
      <c r="A5" s="34"/>
      <c r="B5" s="56"/>
      <c r="D5" s="16"/>
    </row>
    <row r="6" spans="1:6" ht="37.5" customHeight="1" x14ac:dyDescent="0.25">
      <c r="A6" s="34"/>
      <c r="B6" s="72" t="s">
        <v>7</v>
      </c>
      <c r="C6" s="72" t="s">
        <v>22</v>
      </c>
      <c r="D6" s="72" t="s">
        <v>18</v>
      </c>
      <c r="E6" s="72" t="s">
        <v>19</v>
      </c>
    </row>
    <row r="7" spans="1:6" ht="49.5" customHeight="1" x14ac:dyDescent="0.25">
      <c r="A7" s="65" t="s">
        <v>30</v>
      </c>
      <c r="B7" s="73">
        <f>B4+28</f>
        <v>42958</v>
      </c>
      <c r="C7" s="74">
        <f>B4+13</f>
        <v>42943</v>
      </c>
      <c r="D7" s="74">
        <f>B7+13</f>
        <v>42971</v>
      </c>
      <c r="E7" s="75" t="s">
        <v>23</v>
      </c>
    </row>
    <row r="8" spans="1:6" ht="30.75" customHeight="1" x14ac:dyDescent="0.25">
      <c r="A8" s="4"/>
      <c r="B8" s="5"/>
      <c r="D8" s="14"/>
    </row>
    <row r="10" spans="1:6" x14ac:dyDescent="0.2">
      <c r="D10" s="16"/>
    </row>
  </sheetData>
  <sheetProtection sheet="1" objects="1" scenarios="1" selectLockedCells="1"/>
  <pageMargins left="0.7" right="0.7" top="0.75" bottom="0.75" header="0.3" footer="0.3"/>
  <pageSetup scale="9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9AAC09B2A43F458F971C5BDD632544" ma:contentTypeVersion="0" ma:contentTypeDescription="Create a new document." ma:contentTypeScope="" ma:versionID="658781734c3f81053922e169d9d3c792">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BB83B-3A46-44FE-8C37-13A4626957E9}">
  <ds:schemaRef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00D504E1-49A0-4CB5-AA73-DA70E8869F21}">
  <ds:schemaRefs>
    <ds:schemaRef ds:uri="http://schemas.microsoft.com/sharepoint/v3/contenttype/forms"/>
  </ds:schemaRefs>
</ds:datastoreItem>
</file>

<file path=customXml/itemProps3.xml><?xml version="1.0" encoding="utf-8"?>
<ds:datastoreItem xmlns:ds="http://schemas.openxmlformats.org/officeDocument/2006/customXml" ds:itemID="{4267A685-458F-4B2B-BA8D-AB11388F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Last_Day_to_Enroll</vt:lpstr>
      <vt:lpstr>Visit Calendar Tool</vt:lpstr>
      <vt:lpstr>Study Exit Visit (SEV) </vt:lpstr>
      <vt:lpstr>Last_Day_to_Enroll!Print_Area</vt:lpstr>
      <vt:lpstr>'Visit Calendar Tool'!Print_Area</vt:lpstr>
    </vt:vector>
  </TitlesOfParts>
  <Company>SCHARP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Peda, Melissa A</cp:lastModifiedBy>
  <cp:lastPrinted>2016-09-16T14:26:13Z</cp:lastPrinted>
  <dcterms:created xsi:type="dcterms:W3CDTF">2009-08-25T05:00:32Z</dcterms:created>
  <dcterms:modified xsi:type="dcterms:W3CDTF">2016-09-16T14:26:21Z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0x010100C99AAC09B2A43F458F971C5BDD632544</vt:lpwstr>
  </property>
</Properties>
</file>